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<sst xmlns="http://schemas.openxmlformats.org/spreadsheetml/2006/main" count="36" uniqueCount="36">
  <si>
    <t>Vedtaget Budget</t>
  </si>
  <si>
    <t>Korr. Budget</t>
  </si>
  <si>
    <t>001 Økonomiudvalget</t>
  </si>
  <si>
    <t>11 Politisk virksomhed</t>
  </si>
  <si>
    <t>12 Administration og udvikling</t>
  </si>
  <si>
    <t>002 Arbejdsmarkedsudvalget</t>
  </si>
  <si>
    <t>22 Jobcenter</t>
  </si>
  <si>
    <t>003 Social- og Sundhedsudvalget</t>
  </si>
  <si>
    <t>31 Ældreomsorg</t>
  </si>
  <si>
    <t>32 Sygehusvæsen</t>
  </si>
  <si>
    <t>33 Genoptræning og hjælpemidler</t>
  </si>
  <si>
    <t>34 Dagtilbud</t>
  </si>
  <si>
    <t>35 Handicap og psykiatri</t>
  </si>
  <si>
    <t>37 Sociale tilbud</t>
  </si>
  <si>
    <t>004 Udvalget for Børn og Unge</t>
  </si>
  <si>
    <t>41 Folkeskolen mv.</t>
  </si>
  <si>
    <t>42 Dagpasning af børn</t>
  </si>
  <si>
    <t>44 Rådgivning</t>
  </si>
  <si>
    <t>005 Udvalget for Kultur og Fritid</t>
  </si>
  <si>
    <t>51 Kulturel virksomhed</t>
  </si>
  <si>
    <t>52 Bibliotek</t>
  </si>
  <si>
    <t>53 Folkeoplysning og Idræt</t>
  </si>
  <si>
    <t>54 Fritids- og kulturfaciliteter</t>
  </si>
  <si>
    <t>006 Teknisk Udvalg</t>
  </si>
  <si>
    <t>007 Udvalget for Natur, Miljø og Klima</t>
  </si>
  <si>
    <t>008 Udvalget for Erhverv og Turisme</t>
  </si>
  <si>
    <t>Korr. Budget ekskl. genbev.</t>
  </si>
  <si>
    <t xml:space="preserve">Rest Korr. Budget </t>
  </si>
  <si>
    <t>Genbevilling 2010-2011</t>
  </si>
  <si>
    <t>Regnskab 2011</t>
  </si>
  <si>
    <t>Direktionens forslag</t>
  </si>
  <si>
    <t>Almindelig drift</t>
  </si>
  <si>
    <t>Projekter</t>
  </si>
  <si>
    <t>Taksameterafregning</t>
  </si>
  <si>
    <t>I alt</t>
  </si>
  <si>
    <t xml:space="preserve">I alt 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</si>
</sst>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\-mm\-yyyy"/>
  </numFmts>
  <fonts count="6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3" fontId="4" fillId="0" borderId="1" xfId="0" applyFont="1" applyBorder="1" applyAlignment="1">
      <alignment/>
    </xf>
    <xf numFmtId="3" fontId="0" fillId="0" borderId="1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3" fontId="4" fillId="0" borderId="8" xfId="0" applyFont="1" applyBorder="1" applyAlignment="1">
      <alignment/>
    </xf>
    <xf numFmtId="0" fontId="4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2" fontId="1" fillId="0" borderId="4" xfId="0" applyNumberFormat="1" applyFont="1" applyFill="1" applyBorder="1" applyAlignment="1">
      <alignment wrapText="1"/>
    </xf>
    <xf numFmtId="2" fontId="0" fillId="0" borderId="6" xfId="0" applyNumberFormat="1" applyBorder="1" applyAlignment="1">
      <alignment wrapText="1"/>
    </xf>
    <xf numFmtId="0" fontId="0" fillId="0" borderId="7" xfId="0" applyBorder="1" applyAlignment="1">
      <alignment wrapText="1"/>
    </xf>
    <xf numFmtId="49" fontId="1" fillId="0" borderId="13" xfId="0" applyFont="1" applyBorder="1" applyAlignment="1">
      <alignment horizontal="center" wrapText="1"/>
    </xf>
    <xf numFmtId="49" fontId="1" fillId="0" borderId="14" xfId="0" applyFont="1" applyBorder="1" applyAlignment="1">
      <alignment horizontal="center" wrapText="1"/>
    </xf>
    <xf numFmtId="49" fontId="1" fillId="0" borderId="15" xfId="0" applyFont="1" applyBorder="1" applyAlignment="1">
      <alignment horizontal="center" wrapText="1"/>
    </xf>
    <xf numFmtId="49" fontId="1" fillId="0" borderId="1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B9">
      <selection activeCell="J34" sqref="J34"/>
    </sheetView>
  </sheetViews>
  <sheetFormatPr defaultColWidth="9.140625" defaultRowHeight="12.75"/>
  <cols>
    <col min="1" max="1" width="32.7109375" style="0" customWidth="1"/>
    <col min="2" max="2" width="17.140625" style="5" customWidth="1"/>
    <col min="3" max="3" width="14.57421875" style="5" customWidth="1"/>
    <col min="4" max="4" width="12.8515625" style="5" customWidth="1"/>
    <col min="5" max="5" width="17.00390625" style="5" customWidth="1"/>
    <col min="6" max="6" width="13.28125" style="5" customWidth="1"/>
    <col min="7" max="7" width="15.28125" style="5" customWidth="1"/>
    <col min="8" max="8" width="14.28125" style="5" customWidth="1"/>
    <col min="9" max="9" width="9.140625" style="12" customWidth="1"/>
  </cols>
  <sheetData>
    <row r="1" spans="1:10" s="1" customFormat="1" ht="29.25" customHeight="1">
      <c r="A1" s="32"/>
      <c r="B1" s="30" t="s">
        <v>0</v>
      </c>
      <c r="C1" s="30" t="s">
        <v>28</v>
      </c>
      <c r="D1" s="30" t="s">
        <v>1</v>
      </c>
      <c r="E1" s="25" t="s">
        <v>26</v>
      </c>
      <c r="F1" s="25" t="s">
        <v>29</v>
      </c>
      <c r="G1" s="25" t="s">
        <v>27</v>
      </c>
      <c r="H1" s="27" t="s">
        <v>30</v>
      </c>
      <c r="I1" s="28"/>
      <c r="J1" s="29"/>
    </row>
    <row r="2" spans="1:10" s="1" customFormat="1" ht="13.5" customHeight="1">
      <c r="A2" s="33"/>
      <c r="B2" s="31"/>
      <c r="C2" s="31"/>
      <c r="D2" s="31"/>
      <c r="E2" s="26"/>
      <c r="F2" s="26"/>
      <c r="G2" s="26"/>
      <c r="H2" s="10" t="s">
        <v>31</v>
      </c>
      <c r="I2" s="16" t="s">
        <v>32</v>
      </c>
      <c r="J2" s="17" t="s">
        <v>35</v>
      </c>
    </row>
    <row r="3" spans="1:10" s="2" customFormat="1" ht="12.75">
      <c r="A3" s="19" t="s">
        <v>2</v>
      </c>
      <c r="B3" s="18">
        <v>319584</v>
      </c>
      <c r="C3" s="18">
        <v>12074</v>
      </c>
      <c r="D3" s="18">
        <v>313932</v>
      </c>
      <c r="E3" s="18">
        <f>D3-C3</f>
        <v>301858</v>
      </c>
      <c r="F3" s="18">
        <v>281556.23418</v>
      </c>
      <c r="G3" s="18">
        <v>32375.76582</v>
      </c>
      <c r="H3" s="6">
        <v>9291</v>
      </c>
      <c r="I3" s="11">
        <v>6924</v>
      </c>
      <c r="J3" s="11">
        <f>SUM(H3:I3)</f>
        <v>16215</v>
      </c>
    </row>
    <row r="4" spans="1:10" ht="12.75">
      <c r="A4" s="20" t="s">
        <v>3</v>
      </c>
      <c r="B4" s="4">
        <v>11453</v>
      </c>
      <c r="C4" s="4">
        <v>285</v>
      </c>
      <c r="D4" s="4">
        <v>11063</v>
      </c>
      <c r="E4" s="4">
        <f aca="true" t="shared" si="0" ref="E4:E34">D4-C4</f>
        <v>10778</v>
      </c>
      <c r="F4" s="4">
        <v>10653.80063</v>
      </c>
      <c r="G4" s="4">
        <v>409.19937</v>
      </c>
      <c r="H4" s="7">
        <v>297</v>
      </c>
      <c r="J4" s="9"/>
    </row>
    <row r="5" spans="1:10" ht="12.75">
      <c r="A5" s="20" t="s">
        <v>4</v>
      </c>
      <c r="B5" s="4">
        <v>312185</v>
      </c>
      <c r="C5" s="4">
        <v>11789</v>
      </c>
      <c r="D5" s="4">
        <v>307178</v>
      </c>
      <c r="E5" s="4">
        <f t="shared" si="0"/>
        <v>295389</v>
      </c>
      <c r="F5" s="4">
        <v>275518.92135</v>
      </c>
      <c r="G5" s="4">
        <v>31659.07865</v>
      </c>
      <c r="H5" s="7">
        <v>8994</v>
      </c>
      <c r="J5" s="9"/>
    </row>
    <row r="6" spans="1:10" ht="12.75">
      <c r="A6" s="20"/>
      <c r="B6" s="4"/>
      <c r="C6" s="4"/>
      <c r="D6" s="4"/>
      <c r="E6" s="4"/>
      <c r="F6" s="4"/>
      <c r="G6" s="4"/>
      <c r="H6" s="7"/>
      <c r="J6" s="9"/>
    </row>
    <row r="7" spans="1:10" s="2" customFormat="1" ht="12.75">
      <c r="A7" s="21" t="s">
        <v>5</v>
      </c>
      <c r="B7" s="3">
        <v>351832</v>
      </c>
      <c r="C7" s="3">
        <v>2263</v>
      </c>
      <c r="D7" s="3">
        <v>413379</v>
      </c>
      <c r="E7" s="3">
        <f t="shared" si="0"/>
        <v>411116</v>
      </c>
      <c r="F7" s="3">
        <v>397834.8536</v>
      </c>
      <c r="G7" s="3">
        <v>15544.1464</v>
      </c>
      <c r="H7" s="6">
        <v>483</v>
      </c>
      <c r="I7" s="11">
        <v>3076</v>
      </c>
      <c r="J7" s="11">
        <f>SUM(H7:I7)</f>
        <v>3559</v>
      </c>
    </row>
    <row r="8" spans="1:10" ht="12.75">
      <c r="A8" s="20" t="s">
        <v>6</v>
      </c>
      <c r="B8" s="4">
        <v>110799</v>
      </c>
      <c r="C8" s="4">
        <v>2263</v>
      </c>
      <c r="D8" s="4">
        <v>124998</v>
      </c>
      <c r="E8" s="4">
        <f t="shared" si="0"/>
        <v>122735</v>
      </c>
      <c r="F8" s="4">
        <v>111011.43731</v>
      </c>
      <c r="G8" s="4">
        <v>13986.56269</v>
      </c>
      <c r="H8" s="8">
        <v>483</v>
      </c>
      <c r="J8" s="9"/>
    </row>
    <row r="9" spans="1:10" ht="12.75">
      <c r="A9" s="20"/>
      <c r="B9" s="4"/>
      <c r="C9" s="4"/>
      <c r="D9" s="4"/>
      <c r="E9" s="4"/>
      <c r="F9" s="4"/>
      <c r="G9" s="4"/>
      <c r="H9" s="7"/>
      <c r="J9" s="9"/>
    </row>
    <row r="10" spans="1:10" s="2" customFormat="1" ht="12.75">
      <c r="A10" s="21" t="s">
        <v>7</v>
      </c>
      <c r="B10" s="3">
        <v>991518</v>
      </c>
      <c r="C10" s="3">
        <v>-18715</v>
      </c>
      <c r="D10" s="3">
        <v>1015383</v>
      </c>
      <c r="E10" s="3">
        <f t="shared" si="0"/>
        <v>1034098</v>
      </c>
      <c r="F10" s="3">
        <v>1011542.68731</v>
      </c>
      <c r="G10" s="6">
        <f>SUM(G11:G16)</f>
        <v>-42426.57625</v>
      </c>
      <c r="H10" s="6">
        <f>SUM(H11:H16)</f>
        <v>-1362.325</v>
      </c>
      <c r="I10" s="11">
        <v>3265</v>
      </c>
      <c r="J10" s="11">
        <f>SUM(H10:I10)</f>
        <v>1902.675</v>
      </c>
    </row>
    <row r="11" spans="1:10" ht="12.75">
      <c r="A11" s="20" t="s">
        <v>8</v>
      </c>
      <c r="B11" s="4">
        <v>322614</v>
      </c>
      <c r="C11" s="4">
        <v>1023</v>
      </c>
      <c r="D11" s="4">
        <v>320609</v>
      </c>
      <c r="E11" s="4">
        <f t="shared" si="0"/>
        <v>319586</v>
      </c>
      <c r="F11" s="4">
        <v>318602.67982</v>
      </c>
      <c r="G11" s="4">
        <v>2006.32018</v>
      </c>
      <c r="H11" s="8">
        <v>259</v>
      </c>
      <c r="J11" s="9"/>
    </row>
    <row r="12" spans="1:10" ht="12.75">
      <c r="A12" s="20" t="s">
        <v>9</v>
      </c>
      <c r="B12" s="4">
        <v>110138</v>
      </c>
      <c r="C12" s="4">
        <v>0</v>
      </c>
      <c r="D12" s="4">
        <v>110138</v>
      </c>
      <c r="E12" s="4">
        <f t="shared" si="0"/>
        <v>110138</v>
      </c>
      <c r="F12" s="4">
        <v>109789.13703</v>
      </c>
      <c r="G12" s="4">
        <v>348.86297</v>
      </c>
      <c r="H12" s="8">
        <v>155</v>
      </c>
      <c r="J12" s="9"/>
    </row>
    <row r="13" spans="1:10" ht="12.75">
      <c r="A13" s="20" t="s">
        <v>10</v>
      </c>
      <c r="B13" s="4">
        <v>74044</v>
      </c>
      <c r="C13" s="4">
        <v>0</v>
      </c>
      <c r="D13" s="4">
        <v>77065</v>
      </c>
      <c r="E13" s="4">
        <f t="shared" si="0"/>
        <v>77065</v>
      </c>
      <c r="F13" s="4">
        <v>80994.65137</v>
      </c>
      <c r="G13" s="4">
        <v>-3929.65137</v>
      </c>
      <c r="H13" s="8">
        <v>-1221</v>
      </c>
      <c r="J13" s="9"/>
    </row>
    <row r="14" spans="1:10" ht="12.75">
      <c r="A14" s="20" t="s">
        <v>11</v>
      </c>
      <c r="B14" s="4">
        <v>25340</v>
      </c>
      <c r="C14" s="4">
        <v>1140</v>
      </c>
      <c r="D14" s="4">
        <v>26572</v>
      </c>
      <c r="E14" s="4">
        <f t="shared" si="0"/>
        <v>25432</v>
      </c>
      <c r="F14" s="4">
        <v>24501.80216</v>
      </c>
      <c r="G14" s="4">
        <v>2070.19784</v>
      </c>
      <c r="H14" s="8">
        <v>-7</v>
      </c>
      <c r="J14" s="9"/>
    </row>
    <row r="15" spans="1:10" ht="12.75">
      <c r="A15" s="20" t="s">
        <v>12</v>
      </c>
      <c r="B15" s="4">
        <v>183045</v>
      </c>
      <c r="C15" s="4">
        <v>-22426</v>
      </c>
      <c r="D15" s="4">
        <v>208860</v>
      </c>
      <c r="E15" s="4">
        <f t="shared" si="0"/>
        <v>231286</v>
      </c>
      <c r="F15" s="4">
        <v>211661.35982</v>
      </c>
      <c r="G15" s="4">
        <f>-2801.35982-44074</f>
        <v>-46875.35982</v>
      </c>
      <c r="H15" s="8">
        <v>-1519</v>
      </c>
      <c r="J15" s="9"/>
    </row>
    <row r="16" spans="1:10" ht="12.75">
      <c r="A16" s="20" t="s">
        <v>13</v>
      </c>
      <c r="B16" s="4">
        <v>20020</v>
      </c>
      <c r="C16" s="4">
        <v>1548</v>
      </c>
      <c r="D16" s="4">
        <v>21687</v>
      </c>
      <c r="E16" s="4">
        <f t="shared" si="0"/>
        <v>20139</v>
      </c>
      <c r="F16" s="4">
        <v>17733.94605</v>
      </c>
      <c r="G16" s="4">
        <v>3953.05395</v>
      </c>
      <c r="H16" s="8">
        <v>970.675</v>
      </c>
      <c r="J16" s="9"/>
    </row>
    <row r="17" spans="1:10" ht="12.75">
      <c r="A17" s="20"/>
      <c r="B17" s="4"/>
      <c r="C17" s="4"/>
      <c r="D17" s="4"/>
      <c r="E17" s="4"/>
      <c r="F17" s="4"/>
      <c r="G17" s="4"/>
      <c r="H17" s="7"/>
      <c r="J17" s="9"/>
    </row>
    <row r="18" spans="1:10" s="2" customFormat="1" ht="12.75">
      <c r="A18" s="21" t="s">
        <v>14</v>
      </c>
      <c r="B18" s="3">
        <v>954965</v>
      </c>
      <c r="C18" s="3">
        <v>-22189</v>
      </c>
      <c r="D18" s="3">
        <v>966692</v>
      </c>
      <c r="E18" s="3">
        <f t="shared" si="0"/>
        <v>988881</v>
      </c>
      <c r="F18" s="3">
        <v>944831.64505</v>
      </c>
      <c r="G18" s="3">
        <f>SUM(G19:G22)</f>
        <v>-939.6450500000001</v>
      </c>
      <c r="H18" s="6">
        <f>SUM(H19:H22)</f>
        <v>389.4920000000002</v>
      </c>
      <c r="I18" s="11">
        <v>1743</v>
      </c>
      <c r="J18" s="11">
        <f>SUM(H18:I18)</f>
        <v>2132.492</v>
      </c>
    </row>
    <row r="19" spans="1:10" ht="12.75">
      <c r="A19" s="20" t="s">
        <v>15</v>
      </c>
      <c r="B19" s="4">
        <v>435854</v>
      </c>
      <c r="C19" s="4">
        <v>-25568</v>
      </c>
      <c r="D19" s="4">
        <v>438602.405</v>
      </c>
      <c r="E19" s="4">
        <f t="shared" si="0"/>
        <v>464170.405</v>
      </c>
      <c r="F19" s="4">
        <v>428302.57375</v>
      </c>
      <c r="G19" s="4">
        <f>10299.83125-22800</f>
        <v>-12500.16875</v>
      </c>
      <c r="H19" s="8">
        <v>-12679.38</v>
      </c>
      <c r="J19" s="9"/>
    </row>
    <row r="20" spans="1:10" ht="12.75">
      <c r="A20" s="20" t="s">
        <v>16</v>
      </c>
      <c r="B20" s="4">
        <v>323556</v>
      </c>
      <c r="C20" s="4">
        <v>2972</v>
      </c>
      <c r="D20" s="4">
        <v>330400.595</v>
      </c>
      <c r="E20" s="4">
        <f t="shared" si="0"/>
        <v>327428.595</v>
      </c>
      <c r="F20" s="4">
        <v>325968.47603</v>
      </c>
      <c r="G20" s="4">
        <v>4432.11897</v>
      </c>
      <c r="H20" s="8">
        <v>3702.872</v>
      </c>
      <c r="J20" s="9"/>
    </row>
    <row r="21" spans="1:10" ht="12.75">
      <c r="A21" s="22" t="s">
        <v>33</v>
      </c>
      <c r="B21" s="4"/>
      <c r="C21" s="4"/>
      <c r="D21" s="4"/>
      <c r="E21" s="4"/>
      <c r="F21" s="4"/>
      <c r="G21" s="4"/>
      <c r="H21" s="13">
        <v>4522</v>
      </c>
      <c r="J21" s="9"/>
    </row>
    <row r="22" spans="1:10" ht="12.75">
      <c r="A22" s="20" t="s">
        <v>17</v>
      </c>
      <c r="B22" s="4">
        <v>195555</v>
      </c>
      <c r="C22" s="4">
        <v>407</v>
      </c>
      <c r="D22" s="4">
        <v>197689</v>
      </c>
      <c r="E22" s="4">
        <f t="shared" si="0"/>
        <v>197282</v>
      </c>
      <c r="F22" s="4">
        <v>190560.59527</v>
      </c>
      <c r="G22" s="4">
        <v>7128.40473</v>
      </c>
      <c r="H22" s="8">
        <v>4844</v>
      </c>
      <c r="J22" s="9"/>
    </row>
    <row r="23" spans="1:10" ht="12.75">
      <c r="A23" s="20"/>
      <c r="B23" s="4"/>
      <c r="C23" s="4"/>
      <c r="D23" s="4"/>
      <c r="E23" s="4"/>
      <c r="F23" s="4"/>
      <c r="G23" s="4"/>
      <c r="H23" s="7"/>
      <c r="J23" s="9"/>
    </row>
    <row r="24" spans="1:10" s="2" customFormat="1" ht="12.75">
      <c r="A24" s="21" t="s">
        <v>18</v>
      </c>
      <c r="B24" s="3">
        <v>100586</v>
      </c>
      <c r="C24" s="3">
        <v>2104</v>
      </c>
      <c r="D24" s="3">
        <v>102721</v>
      </c>
      <c r="E24" s="3">
        <f t="shared" si="0"/>
        <v>100617</v>
      </c>
      <c r="F24" s="3">
        <v>100472.81386</v>
      </c>
      <c r="G24" s="3">
        <v>2248.18614</v>
      </c>
      <c r="H24" s="6">
        <f>SUM(H25:H28)</f>
        <v>2015.808</v>
      </c>
      <c r="I24" s="11"/>
      <c r="J24" s="11">
        <f>SUM(H24:I24)</f>
        <v>2015.808</v>
      </c>
    </row>
    <row r="25" spans="1:10" ht="12.75">
      <c r="A25" s="20" t="s">
        <v>19</v>
      </c>
      <c r="B25" s="4">
        <v>44356</v>
      </c>
      <c r="C25" s="4">
        <v>1089</v>
      </c>
      <c r="D25" s="4">
        <v>45449</v>
      </c>
      <c r="E25" s="4">
        <f t="shared" si="0"/>
        <v>44360</v>
      </c>
      <c r="F25" s="4">
        <v>44750.29697</v>
      </c>
      <c r="G25" s="4">
        <v>698.70303</v>
      </c>
      <c r="H25" s="8">
        <v>698.703</v>
      </c>
      <c r="J25" s="9"/>
    </row>
    <row r="26" spans="1:10" ht="12.75">
      <c r="A26" s="20" t="s">
        <v>20</v>
      </c>
      <c r="B26" s="4">
        <v>22569</v>
      </c>
      <c r="C26" s="4">
        <v>394</v>
      </c>
      <c r="D26" s="4">
        <v>22981</v>
      </c>
      <c r="E26" s="4">
        <f t="shared" si="0"/>
        <v>22587</v>
      </c>
      <c r="F26" s="4">
        <v>22317.88978</v>
      </c>
      <c r="G26" s="4">
        <v>663.11022</v>
      </c>
      <c r="H26" s="8">
        <v>663.11</v>
      </c>
      <c r="J26" s="9"/>
    </row>
    <row r="27" spans="1:10" ht="12.75">
      <c r="A27" s="20" t="s">
        <v>21</v>
      </c>
      <c r="B27" s="4">
        <v>19250</v>
      </c>
      <c r="C27" s="4">
        <v>324</v>
      </c>
      <c r="D27" s="4">
        <v>17746</v>
      </c>
      <c r="E27" s="4">
        <f t="shared" si="0"/>
        <v>17422</v>
      </c>
      <c r="F27" s="4">
        <v>17510.73036</v>
      </c>
      <c r="G27" s="4">
        <v>235.26964</v>
      </c>
      <c r="H27" s="8">
        <v>235.269</v>
      </c>
      <c r="J27" s="9"/>
    </row>
    <row r="28" spans="1:10" ht="12.75">
      <c r="A28" s="20" t="s">
        <v>22</v>
      </c>
      <c r="B28" s="4">
        <v>14411</v>
      </c>
      <c r="C28" s="4">
        <v>297</v>
      </c>
      <c r="D28" s="4">
        <v>16545</v>
      </c>
      <c r="E28" s="4">
        <f t="shared" si="0"/>
        <v>16248</v>
      </c>
      <c r="F28" s="4">
        <v>16126.27375</v>
      </c>
      <c r="G28" s="4">
        <v>418.72625</v>
      </c>
      <c r="H28" s="8">
        <v>418.726</v>
      </c>
      <c r="J28" s="9"/>
    </row>
    <row r="29" spans="1:10" ht="12.75">
      <c r="A29" s="20"/>
      <c r="B29" s="4"/>
      <c r="C29" s="4"/>
      <c r="D29" s="4"/>
      <c r="E29" s="4"/>
      <c r="F29" s="4"/>
      <c r="G29" s="4"/>
      <c r="H29" s="7"/>
      <c r="J29" s="9"/>
    </row>
    <row r="30" spans="1:10" s="2" customFormat="1" ht="12.75">
      <c r="A30" s="21" t="s">
        <v>23</v>
      </c>
      <c r="B30" s="3">
        <v>115953</v>
      </c>
      <c r="C30" s="3">
        <v>-227</v>
      </c>
      <c r="D30" s="3">
        <v>114820</v>
      </c>
      <c r="E30" s="3">
        <f t="shared" si="0"/>
        <v>115047</v>
      </c>
      <c r="F30" s="3">
        <v>114026.04883</v>
      </c>
      <c r="G30" s="3">
        <v>793.95117</v>
      </c>
      <c r="H30" s="6">
        <v>281.421</v>
      </c>
      <c r="I30" s="11"/>
      <c r="J30" s="11">
        <f>SUM(H30:I30)</f>
        <v>281.421</v>
      </c>
    </row>
    <row r="31" spans="1:10" ht="12.75">
      <c r="A31" s="20"/>
      <c r="B31" s="4"/>
      <c r="C31" s="4"/>
      <c r="D31" s="4"/>
      <c r="E31" s="4"/>
      <c r="F31" s="4"/>
      <c r="G31" s="4"/>
      <c r="H31" s="7"/>
      <c r="J31" s="9"/>
    </row>
    <row r="32" spans="1:10" s="2" customFormat="1" ht="25.5">
      <c r="A32" s="21" t="s">
        <v>24</v>
      </c>
      <c r="B32" s="3">
        <v>11444</v>
      </c>
      <c r="C32" s="3">
        <v>-381</v>
      </c>
      <c r="D32" s="3">
        <v>10333</v>
      </c>
      <c r="E32" s="3">
        <f t="shared" si="0"/>
        <v>10714</v>
      </c>
      <c r="F32" s="3">
        <v>12418.64811</v>
      </c>
      <c r="G32" s="3">
        <v>-2085.64811</v>
      </c>
      <c r="H32" s="6">
        <v>334.006</v>
      </c>
      <c r="I32" s="11"/>
      <c r="J32" s="11">
        <f>SUM(H32:I32)</f>
        <v>334.006</v>
      </c>
    </row>
    <row r="33" spans="1:10" ht="12.75">
      <c r="A33" s="20"/>
      <c r="B33" s="4"/>
      <c r="C33" s="4"/>
      <c r="D33" s="4"/>
      <c r="E33" s="4"/>
      <c r="F33" s="4"/>
      <c r="G33" s="4"/>
      <c r="H33" s="6"/>
      <c r="J33" s="9"/>
    </row>
    <row r="34" spans="1:10" s="2" customFormat="1" ht="25.5">
      <c r="A34" s="21" t="s">
        <v>25</v>
      </c>
      <c r="B34" s="3">
        <v>13692</v>
      </c>
      <c r="C34" s="3">
        <v>-585</v>
      </c>
      <c r="D34" s="3">
        <v>15016.3</v>
      </c>
      <c r="E34" s="3">
        <f t="shared" si="0"/>
        <v>15601.3</v>
      </c>
      <c r="F34" s="3">
        <v>12486.30009</v>
      </c>
      <c r="G34" s="3">
        <v>2529.99991</v>
      </c>
      <c r="H34" s="6">
        <v>993</v>
      </c>
      <c r="I34" s="11">
        <v>928</v>
      </c>
      <c r="J34" s="11">
        <f>SUM(H34:I34)</f>
        <v>1921</v>
      </c>
    </row>
    <row r="35" spans="1:10" ht="12.75">
      <c r="A35" s="23"/>
      <c r="J35" s="11"/>
    </row>
    <row r="36" spans="1:10" ht="16.5" thickBot="1">
      <c r="A36" s="24" t="s">
        <v>34</v>
      </c>
      <c r="B36" s="14"/>
      <c r="C36" s="14"/>
      <c r="D36" s="14"/>
      <c r="E36" s="14"/>
      <c r="F36" s="14"/>
      <c r="G36" s="14"/>
      <c r="H36" s="15">
        <f>SUM(H34,H32,H30,H24,H18,H10,H7,H3)</f>
        <v>12425.402</v>
      </c>
      <c r="I36" s="15">
        <f>SUM(I34,I32,I30,I24,I18,I10,I7,I3)</f>
        <v>15936</v>
      </c>
      <c r="J36" s="15">
        <f>SUM(J34,J32,J30,J24,J18,J10,J7,J3)</f>
        <v>28361.402000000002</v>
      </c>
    </row>
    <row r="37" ht="13.5" thickTop="1"/>
  </sheetData>
  <mergeCells count="8">
    <mergeCell ref="D1:D2"/>
    <mergeCell ref="C1:C2"/>
    <mergeCell ref="B1:B2"/>
    <mergeCell ref="A1:A2"/>
    <mergeCell ref="G1:G2"/>
    <mergeCell ref="F1:F2"/>
    <mergeCell ref="E1:E2"/>
    <mergeCell ref="H1:J1"/>
  </mergeCells>
  <printOptions/>
  <pageMargins left="0.75" right="0.75" top="1" bottom="1" header="0.5" footer="0.5"/>
  <pageSetup fitToHeight="1" fitToWidth="1"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bmselm</cp:lastModifiedBy>
  <cp:lastPrinted>2012-05-02T09:32:57Z</cp:lastPrinted>
  <dcterms:created xsi:type="dcterms:W3CDTF">2012-04-16T13:19:22Z</dcterms:created>
  <dcterms:modified xsi:type="dcterms:W3CDTF">2012-05-02T13:29:17Z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">
    <vt:lpwstr>C:\DOCUME~1\bmselm\LOCALS~1\Temp\2\SJ20120502130447664 (DOK4335824).XLS</vt:lpwstr>
  </property>
  <property fmtid="{D5CDD505-2E9C-101B-9397-08002B2CF9AE}" pid="3" name="title">
    <vt:lpwstr>Oversigt over genbevillinger - drift</vt:lpwstr>
  </property>
  <property fmtid="{D5CDD505-2E9C-101B-9397-08002B2CF9AE}" pid="4" name="command">
    <vt:lpwstr/>
  </property>
</Properties>
</file>